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7795" windowHeight="12585" activeTab="8"/>
  </bookViews>
  <sheets>
    <sheet name="пр 1 ПВ" sheetId="1" r:id="rId1"/>
    <sheet name="пр 2 ПВ" sheetId="2" r:id="rId2"/>
    <sheet name="пр 3 ПВ" sheetId="3" r:id="rId3"/>
    <sheet name="пр 4 ПВ" sheetId="4" r:id="rId4"/>
    <sheet name="пр 1 ПВ (2)" sheetId="10" r:id="rId5"/>
    <sheet name="пр 2 ПВ (2)" sheetId="11" r:id="rId6"/>
    <sheet name="пр 3 ПВ (2)" sheetId="12" r:id="rId7"/>
    <sheet name="пр 4 ПВ (2)" sheetId="13" r:id="rId8"/>
    <sheet name="пр 7 ПВ ПВ тр" sheetId="5" r:id="rId9"/>
  </sheets>
  <definedNames>
    <definedName name="пр4">#REF!</definedName>
    <definedName name="стокиобъем11" localSheetId="4">#REF!</definedName>
    <definedName name="стокиобъем11" localSheetId="5">#REF!</definedName>
    <definedName name="стокиобъем11" localSheetId="6">#REF!</definedName>
    <definedName name="стокиобъем11" localSheetId="3">#REF!</definedName>
    <definedName name="стокиобъем11" localSheetId="7">#REF!</definedName>
    <definedName name="стокиобъем11" localSheetId="8">#REF!</definedName>
    <definedName name="стокиобъем11">#REF!</definedName>
    <definedName name="стокиобъем12" localSheetId="4">#REF!</definedName>
    <definedName name="стокиобъем12" localSheetId="5">#REF!</definedName>
    <definedName name="стокиобъем12" localSheetId="6">#REF!</definedName>
    <definedName name="стокиобъем12" localSheetId="3">#REF!</definedName>
    <definedName name="стокиобъем12" localSheetId="7">#REF!</definedName>
    <definedName name="стокиобъем12" localSheetId="8">#REF!</definedName>
    <definedName name="стокиобъем12">#REF!</definedName>
    <definedName name="стокитариф11" localSheetId="4">#REF!</definedName>
    <definedName name="стокитариф11" localSheetId="5">#REF!</definedName>
    <definedName name="стокитариф11" localSheetId="6">#REF!</definedName>
    <definedName name="стокитариф11" localSheetId="3">#REF!</definedName>
    <definedName name="стокитариф11" localSheetId="7">#REF!</definedName>
    <definedName name="стокитариф11" localSheetId="8">#REF!</definedName>
    <definedName name="стокитариф11">#REF!</definedName>
    <definedName name="стокитариф12" localSheetId="4">#REF!</definedName>
    <definedName name="стокитариф12" localSheetId="5">#REF!</definedName>
    <definedName name="стокитариф12" localSheetId="6">#REF!</definedName>
    <definedName name="стокитариф12" localSheetId="3">#REF!</definedName>
    <definedName name="стокитариф12" localSheetId="7">#REF!</definedName>
    <definedName name="стокитариф12" localSheetId="8">#REF!</definedName>
    <definedName name="стокитариф12">#REF!</definedName>
    <definedName name="тлоиоо">#REF!</definedName>
  </definedNames>
  <calcPr calcId="125725"/>
</workbook>
</file>

<file path=xl/calcChain.xml><?xml version="1.0" encoding="utf-8"?>
<calcChain xmlns="http://schemas.openxmlformats.org/spreadsheetml/2006/main">
  <c r="E24" i="10"/>
  <c r="E22" i="1"/>
  <c r="E18" i="10"/>
  <c r="A9" i="13"/>
  <c r="A10" s="1"/>
  <c r="A11" s="1"/>
  <c r="A12" s="1"/>
  <c r="A4"/>
  <c r="C15" i="12"/>
  <c r="D14"/>
  <c r="D15" s="1"/>
  <c r="A4"/>
  <c r="C16" i="11"/>
  <c r="E15"/>
  <c r="D15"/>
  <c r="E14"/>
  <c r="D14"/>
  <c r="E13"/>
  <c r="D13"/>
  <c r="E12"/>
  <c r="D12"/>
  <c r="E11"/>
  <c r="D11"/>
  <c r="E10"/>
  <c r="D10"/>
  <c r="E9"/>
  <c r="D9"/>
  <c r="D16" s="1"/>
  <c r="A4"/>
  <c r="E38" i="10"/>
  <c r="E36"/>
  <c r="E34"/>
  <c r="E33"/>
  <c r="E32"/>
  <c r="E31"/>
  <c r="E30"/>
  <c r="E29"/>
  <c r="E28"/>
  <c r="E27"/>
  <c r="D26"/>
  <c r="E25"/>
  <c r="E23"/>
  <c r="E21" s="1"/>
  <c r="D21"/>
  <c r="E20"/>
  <c r="E16"/>
  <c r="E15"/>
  <c r="E14"/>
  <c r="E11"/>
  <c r="E10"/>
  <c r="E16" i="11" l="1"/>
  <c r="E26" i="10"/>
  <c r="D15" i="3" l="1"/>
  <c r="D14"/>
  <c r="E34" i="1"/>
  <c r="E20"/>
  <c r="C15" i="3"/>
  <c r="C16" i="2"/>
  <c r="D10"/>
  <c r="E10" s="1"/>
  <c r="D11"/>
  <c r="E11" s="1"/>
  <c r="D12"/>
  <c r="D13"/>
  <c r="E13" s="1"/>
  <c r="D14"/>
  <c r="E14" s="1"/>
  <c r="D15"/>
  <c r="E15" s="1"/>
  <c r="D9"/>
  <c r="E12"/>
  <c r="E9"/>
  <c r="A4" i="5"/>
  <c r="A4" i="4"/>
  <c r="A4" i="3"/>
  <c r="A4" i="2"/>
  <c r="E23" i="1"/>
  <c r="E28"/>
  <c r="E29"/>
  <c r="E30"/>
  <c r="E31"/>
  <c r="E32"/>
  <c r="E33"/>
  <c r="E27"/>
  <c r="D26"/>
  <c r="E25"/>
  <c r="E14"/>
  <c r="E11"/>
  <c r="E10"/>
  <c r="D16" i="2" l="1"/>
  <c r="E16" s="1"/>
  <c r="D18" i="1"/>
  <c r="D16" s="1"/>
  <c r="E16" s="1"/>
  <c r="D21"/>
  <c r="E38" s="1"/>
  <c r="E26"/>
  <c r="E18" s="1"/>
  <c r="E36"/>
  <c r="E15"/>
  <c r="A10" i="4"/>
  <c r="A11" s="1"/>
  <c r="A12" s="1"/>
  <c r="A9"/>
  <c r="E21" i="1" l="1"/>
</calcChain>
</file>

<file path=xl/sharedStrings.xml><?xml version="1.0" encoding="utf-8"?>
<sst xmlns="http://schemas.openxmlformats.org/spreadsheetml/2006/main" count="318" uniqueCount="124">
  <si>
    <t>Анализ основных технико – экономических показателей (питьевая вода)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</si>
  <si>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</si>
  <si>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</si>
  <si>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</si>
  <si>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</si>
  <si>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</si>
  <si>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</si>
  <si>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</si>
  <si>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</si>
  <si>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</si>
  <si>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</si>
  <si>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</si>
  <si>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</si>
  <si>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</si>
  <si>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</si>
  <si>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</si>
  <si>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</si>
  <si>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</si>
  <si>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</si>
  <si>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</si>
  <si>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</si>
  <si>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</si>
  <si>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</si>
  <si>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</si>
  <si>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</si>
  <si>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</si>
  <si>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</si>
  <si>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</si>
  <si>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</si>
  <si>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</si>
  <si>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</si>
  <si>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</si>
  <si>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</si>
  <si>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</si>
  <si>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</si>
  <si>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</si>
  <si>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</si>
  <si>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</si>
  <si>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</si>
  <si>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</si>
  <si>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</si>
  <si>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</si>
  <si>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</si>
  <si>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</si>
  <si>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</si>
  <si>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</si>
  <si>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</si>
  <si>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</si>
  <si>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</si>
  <si>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</si>
  <si>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</si>
  <si>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</si>
  <si>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</si>
  <si>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</si>
  <si>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</si>
  <si>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</si>
  <si>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</si>
  <si>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</si>
  <si>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</si>
  <si>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Расходы, учтенные и неучтенные при расчете тарифа (питьевая вода)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</si>
  <si>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</si>
  <si>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</si>
  <si>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</si>
  <si>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</si>
  <si>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</si>
  <si>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</si>
  <si>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</si>
  <si>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</si>
  <si>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</si>
  <si>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</si>
  <si>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</si>
  <si>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</si>
  <si>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</si>
  <si>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</si>
  <si>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</si>
  <si>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</si>
  <si>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</si>
  <si>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</si>
  <si>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</si>
  <si>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</si>
  <si>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</si>
  <si>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</si>
  <si>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</si>
  <si>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</si>
  <si>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</si>
  <si>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</si>
  <si>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</si>
  <si>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</si>
  <si>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</si>
  <si>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</si>
  <si>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</si>
  <si>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</si>
  <si>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</si>
  <si>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</si>
  <si>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</si>
  <si>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</si>
  <si>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</si>
  <si>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</si>
  <si>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</si>
  <si>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</si>
  <si>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</si>
  <si>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</si>
  <si>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</si>
  <si>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</si>
  <si>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</si>
  <si>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</si>
  <si>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</si>
  <si>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</si>
  <si>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</si>
  <si>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Индекс  роста цен на ГСМ</t>
  </si>
  <si>
    <t xml:space="preserve">Тарифы на питьевую воду и водоотведение для потребителей </t>
  </si>
  <si>
    <t>2.1.</t>
  </si>
  <si>
    <t>2.2.</t>
  </si>
  <si>
    <t>Приложение № 1 к экспертному заключению по делу № 343-13в</t>
  </si>
  <si>
    <t xml:space="preserve">общества с ограниченной ответственностью «СИБТЕПЛО»                                                      (ЗАТО п. Солнечный, ИНН 2439008088)
</t>
  </si>
  <si>
    <t>Приложение № 2 к экспертному заключению по делу №  343-13в</t>
  </si>
  <si>
    <t>Приложение № 3 к экспертному заключению по делу № 343-13в</t>
  </si>
  <si>
    <t>Приложение № 4 к экспертному заключению по делу № 343-13в</t>
  </si>
  <si>
    <t>Приложение № 7
к экспертному заключению 
по делу № 343-13в</t>
  </si>
  <si>
    <t>Норматив технологических  затрат химреагентов</t>
  </si>
  <si>
    <t>Питьевая вода для потребителей от водонапорной башни «Граната», расположенной по адресу: с. Крутояр, ул. Степная, 30</t>
  </si>
  <si>
    <t>Расходы, учтенные и неучтенные при расчете тарифа                                                                        (питьевая вода от водонапорной башни "Граната")</t>
  </si>
  <si>
    <t xml:space="preserve">Величина прибыли, необходимой для эффективного функционирования    (питьевая вода от водонапорной башни "Граната")                                                                                           </t>
  </si>
  <si>
    <t>Целевые показатели деятельности                                                                        (питьевая вода от водонапорной башни "Граната")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</si>
</sst>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89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2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3" fillId="0" borderId="0" xfId="1" applyFont="1"/>
    <xf numFmtId="0" fontId="11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12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2" fontId="2" fillId="0" borderId="6" xfId="4" applyNumberFormat="1" applyFont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13" fillId="0" borderId="0" xfId="4" applyFont="1" applyBorder="1"/>
    <xf numFmtId="0" fontId="13" fillId="0" borderId="0" xfId="4" applyFont="1" applyBorder="1" applyAlignment="1">
      <alignment wrapText="1"/>
    </xf>
    <xf numFmtId="1" fontId="2" fillId="0" borderId="6" xfId="1" applyNumberFormat="1" applyFont="1" applyBorder="1" applyAlignment="1">
      <alignment horizontal="center" vertical="center" wrapText="1"/>
    </xf>
    <xf numFmtId="0" fontId="8" fillId="0" borderId="6" xfId="4" applyFont="1" applyFill="1" applyBorder="1" applyAlignment="1">
      <alignment horizontal="center" vertical="center" wrapText="1"/>
    </xf>
    <xf numFmtId="0" fontId="15" fillId="0" borderId="0" xfId="4" applyFont="1" applyAlignment="1">
      <alignment wrapText="1"/>
    </xf>
    <xf numFmtId="2" fontId="2" fillId="0" borderId="6" xfId="1" applyNumberFormat="1" applyFont="1" applyFill="1" applyBorder="1" applyAlignment="1">
      <alignment horizontal="center" vertical="center" wrapText="1"/>
    </xf>
    <xf numFmtId="2" fontId="2" fillId="0" borderId="6" xfId="4" applyNumberFormat="1" applyFont="1" applyFill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2" fillId="0" borderId="2" xfId="4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left" vertical="center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3"/>
  <sheetViews>
    <sheetView topLeftCell="A4" zoomScaleNormal="100" workbookViewId="0">
      <selection activeCell="E23" sqref="E23"/>
    </sheetView>
  </sheetViews>
  <sheetFormatPr defaultColWidth="39.85546875" defaultRowHeight="15.75"/>
  <cols>
    <col min="1" max="1" width="7.28515625" style="1" customWidth="1"/>
    <col min="2" max="2" width="33.140625" style="1" customWidth="1"/>
    <col min="3" max="4" width="13.42578125" style="1" customWidth="1"/>
    <col min="5" max="5" width="13.7109375" style="1" customWidth="1"/>
    <col min="6" max="16384" width="39.85546875" style="1"/>
  </cols>
  <sheetData>
    <row r="1" spans="1:8" ht="43.5" customHeight="1">
      <c r="C1" s="61" t="s">
        <v>113</v>
      </c>
      <c r="D1" s="61"/>
      <c r="E1" s="61"/>
    </row>
    <row r="2" spans="1:8" ht="18.75" customHeight="1">
      <c r="A2" s="2"/>
      <c r="B2" s="2"/>
    </row>
    <row r="3" spans="1:8" ht="25.5" customHeight="1">
      <c r="A3" s="62" t="s">
        <v>0</v>
      </c>
      <c r="B3" s="62"/>
      <c r="C3" s="62"/>
      <c r="D3" s="62"/>
      <c r="E3" s="62"/>
      <c r="F3" s="3"/>
    </row>
    <row r="4" spans="1:8" ht="42.75" customHeight="1">
      <c r="A4" s="63" t="s">
        <v>114</v>
      </c>
      <c r="B4" s="63"/>
      <c r="C4" s="63"/>
      <c r="D4" s="63"/>
      <c r="E4" s="63"/>
      <c r="F4" s="4"/>
      <c r="G4" s="4"/>
      <c r="H4" s="4"/>
    </row>
    <row r="5" spans="1:8" ht="15.75" customHeight="1">
      <c r="C5" s="5"/>
    </row>
    <row r="6" spans="1:8" ht="15.6" customHeight="1">
      <c r="A6" s="64" t="s">
        <v>1</v>
      </c>
      <c r="B6" s="64" t="s">
        <v>2</v>
      </c>
      <c r="C6" s="64" t="s">
        <v>3</v>
      </c>
      <c r="D6" s="67" t="s">
        <v>4</v>
      </c>
      <c r="E6" s="68"/>
    </row>
    <row r="7" spans="1:8" ht="18.600000000000001" customHeight="1">
      <c r="A7" s="65"/>
      <c r="B7" s="65"/>
      <c r="C7" s="65"/>
      <c r="D7" s="64" t="s">
        <v>5</v>
      </c>
      <c r="E7" s="64" t="s">
        <v>6</v>
      </c>
    </row>
    <row r="8" spans="1:8" ht="18.600000000000001" customHeight="1">
      <c r="A8" s="66"/>
      <c r="B8" s="66"/>
      <c r="C8" s="66"/>
      <c r="D8" s="66"/>
      <c r="E8" s="66"/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>
      <c r="A10" s="6">
        <v>1</v>
      </c>
      <c r="B10" s="7" t="s">
        <v>7</v>
      </c>
      <c r="C10" s="6" t="s">
        <v>8</v>
      </c>
      <c r="D10" s="8">
        <v>17.100000000000001</v>
      </c>
      <c r="E10" s="8">
        <f>D10</f>
        <v>17.100000000000001</v>
      </c>
    </row>
    <row r="11" spans="1:8" ht="47.25">
      <c r="A11" s="6">
        <v>2</v>
      </c>
      <c r="B11" s="7" t="s">
        <v>9</v>
      </c>
      <c r="C11" s="6" t="s">
        <v>10</v>
      </c>
      <c r="D11" s="55">
        <v>11</v>
      </c>
      <c r="E11" s="55">
        <f>D11</f>
        <v>11</v>
      </c>
    </row>
    <row r="12" spans="1:8" ht="31.5">
      <c r="A12" s="6">
        <v>3</v>
      </c>
      <c r="B12" s="7" t="s">
        <v>11</v>
      </c>
      <c r="C12" s="6" t="s">
        <v>10</v>
      </c>
      <c r="D12" s="8">
        <v>0</v>
      </c>
      <c r="E12" s="8">
        <v>0</v>
      </c>
    </row>
    <row r="13" spans="1:8" ht="47.25">
      <c r="A13" s="6">
        <v>4</v>
      </c>
      <c r="B13" s="7" t="s">
        <v>12</v>
      </c>
      <c r="C13" s="6" t="s">
        <v>10</v>
      </c>
      <c r="D13" s="55">
        <v>0</v>
      </c>
      <c r="E13" s="55">
        <v>0</v>
      </c>
    </row>
    <row r="14" spans="1:8" ht="33" customHeight="1">
      <c r="A14" s="6">
        <v>5</v>
      </c>
      <c r="B14" s="7" t="s">
        <v>13</v>
      </c>
      <c r="C14" s="6" t="s">
        <v>14</v>
      </c>
      <c r="D14" s="8">
        <v>2.64</v>
      </c>
      <c r="E14" s="8">
        <f>D14</f>
        <v>2.64</v>
      </c>
    </row>
    <row r="15" spans="1:8" ht="22.5" customHeight="1">
      <c r="A15" s="6">
        <v>6</v>
      </c>
      <c r="B15" s="7" t="s">
        <v>15</v>
      </c>
      <c r="C15" s="6" t="s">
        <v>14</v>
      </c>
      <c r="D15" s="8">
        <v>0.28000000000000003</v>
      </c>
      <c r="E15" s="8">
        <f>D15</f>
        <v>0.28000000000000003</v>
      </c>
    </row>
    <row r="16" spans="1:8" ht="48" customHeight="1">
      <c r="A16" s="6">
        <v>7</v>
      </c>
      <c r="B16" s="7" t="s">
        <v>16</v>
      </c>
      <c r="C16" s="6" t="s">
        <v>17</v>
      </c>
      <c r="D16" s="8">
        <f>D17+D18</f>
        <v>0</v>
      </c>
      <c r="E16" s="8">
        <f>D16</f>
        <v>0</v>
      </c>
    </row>
    <row r="17" spans="1:5" ht="22.5" customHeight="1">
      <c r="A17" s="6" t="s">
        <v>18</v>
      </c>
      <c r="B17" s="9" t="s">
        <v>19</v>
      </c>
      <c r="C17" s="6" t="s">
        <v>17</v>
      </c>
      <c r="D17" s="8">
        <v>0</v>
      </c>
      <c r="E17" s="8">
        <v>0</v>
      </c>
    </row>
    <row r="18" spans="1:5" ht="19.5" customHeight="1">
      <c r="A18" s="6" t="s">
        <v>20</v>
      </c>
      <c r="B18" s="10" t="s">
        <v>21</v>
      </c>
      <c r="C18" s="6" t="s">
        <v>17</v>
      </c>
      <c r="D18" s="8">
        <f>D22</f>
        <v>0</v>
      </c>
      <c r="E18" s="8">
        <f>E22</f>
        <v>0</v>
      </c>
    </row>
    <row r="19" spans="1:5" ht="39" customHeight="1">
      <c r="A19" s="6">
        <v>8</v>
      </c>
      <c r="B19" s="11" t="s">
        <v>22</v>
      </c>
      <c r="C19" s="6" t="s">
        <v>17</v>
      </c>
      <c r="D19" s="8">
        <v>0</v>
      </c>
      <c r="E19" s="8">
        <v>0</v>
      </c>
    </row>
    <row r="20" spans="1:5" ht="39" customHeight="1">
      <c r="A20" s="6">
        <v>9</v>
      </c>
      <c r="B20" s="11" t="s">
        <v>23</v>
      </c>
      <c r="C20" s="6" t="s">
        <v>17</v>
      </c>
      <c r="D20" s="8">
        <v>0</v>
      </c>
      <c r="E20" s="8">
        <f>D20</f>
        <v>0</v>
      </c>
    </row>
    <row r="21" spans="1:5" ht="31.5">
      <c r="A21" s="6">
        <v>10</v>
      </c>
      <c r="B21" s="7" t="s">
        <v>24</v>
      </c>
      <c r="C21" s="6" t="s">
        <v>17</v>
      </c>
      <c r="D21" s="8">
        <f>D22+D23</f>
        <v>102.34</v>
      </c>
      <c r="E21" s="8">
        <f>E22+E23</f>
        <v>102.34</v>
      </c>
    </row>
    <row r="22" spans="1:5">
      <c r="A22" s="6" t="s">
        <v>25</v>
      </c>
      <c r="B22" s="12" t="s">
        <v>26</v>
      </c>
      <c r="C22" s="6" t="s">
        <v>17</v>
      </c>
      <c r="D22" s="8">
        <v>0</v>
      </c>
      <c r="E22" s="8">
        <f>D22</f>
        <v>0</v>
      </c>
    </row>
    <row r="23" spans="1:5">
      <c r="A23" s="6" t="s">
        <v>27</v>
      </c>
      <c r="B23" s="12" t="s">
        <v>28</v>
      </c>
      <c r="C23" s="6" t="s">
        <v>17</v>
      </c>
      <c r="D23" s="8">
        <v>102.34</v>
      </c>
      <c r="E23" s="8">
        <f>D23</f>
        <v>102.34</v>
      </c>
    </row>
    <row r="24" spans="1:5" ht="34.5" customHeight="1">
      <c r="A24" s="6">
        <v>11</v>
      </c>
      <c r="B24" s="12" t="s">
        <v>29</v>
      </c>
      <c r="C24" s="6" t="s">
        <v>17</v>
      </c>
      <c r="D24" s="8">
        <v>2.2229999999999999</v>
      </c>
      <c r="E24" s="8">
        <v>2.2229999999999999</v>
      </c>
    </row>
    <row r="25" spans="1:5" ht="40.5" customHeight="1">
      <c r="A25" s="6">
        <v>12</v>
      </c>
      <c r="B25" s="7" t="s">
        <v>30</v>
      </c>
      <c r="C25" s="6" t="s">
        <v>17</v>
      </c>
      <c r="D25" s="8">
        <v>18.864999999999998</v>
      </c>
      <c r="E25" s="8">
        <f>D25</f>
        <v>18.864999999999998</v>
      </c>
    </row>
    <row r="26" spans="1:5" ht="31.5">
      <c r="A26" s="6">
        <v>13</v>
      </c>
      <c r="B26" s="11" t="s">
        <v>31</v>
      </c>
      <c r="C26" s="6" t="s">
        <v>17</v>
      </c>
      <c r="D26" s="8">
        <f>D27+D29+D30+D32</f>
        <v>81.254999999999995</v>
      </c>
      <c r="E26" s="8">
        <f>E27+E29+E30+E32</f>
        <v>81.254999999999995</v>
      </c>
    </row>
    <row r="27" spans="1:5">
      <c r="A27" s="6" t="s">
        <v>32</v>
      </c>
      <c r="B27" s="11" t="s">
        <v>33</v>
      </c>
      <c r="C27" s="6" t="s">
        <v>17</v>
      </c>
      <c r="D27" s="8">
        <v>76.989999999999995</v>
      </c>
      <c r="E27" s="8">
        <f>D27</f>
        <v>76.989999999999995</v>
      </c>
    </row>
    <row r="28" spans="1:5">
      <c r="A28" s="8" t="s">
        <v>34</v>
      </c>
      <c r="B28" s="11" t="s">
        <v>35</v>
      </c>
      <c r="C28" s="6" t="s">
        <v>17</v>
      </c>
      <c r="D28" s="8">
        <v>0.38</v>
      </c>
      <c r="E28" s="8">
        <f t="shared" ref="E28:E33" si="0">D28</f>
        <v>0.38</v>
      </c>
    </row>
    <row r="29" spans="1:5">
      <c r="A29" s="6" t="s">
        <v>36</v>
      </c>
      <c r="B29" s="11" t="s">
        <v>37</v>
      </c>
      <c r="C29" s="6" t="s">
        <v>17</v>
      </c>
      <c r="D29" s="8">
        <v>0</v>
      </c>
      <c r="E29" s="8">
        <f t="shared" si="0"/>
        <v>0</v>
      </c>
    </row>
    <row r="30" spans="1:5" ht="16.5" customHeight="1">
      <c r="A30" s="6" t="s">
        <v>38</v>
      </c>
      <c r="B30" s="11" t="s">
        <v>39</v>
      </c>
      <c r="C30" s="6" t="s">
        <v>17</v>
      </c>
      <c r="D30" s="8">
        <v>3.2549999999999999</v>
      </c>
      <c r="E30" s="8">
        <f t="shared" si="0"/>
        <v>3.2549999999999999</v>
      </c>
    </row>
    <row r="31" spans="1:5">
      <c r="A31" s="6" t="s">
        <v>40</v>
      </c>
      <c r="B31" s="11" t="s">
        <v>35</v>
      </c>
      <c r="C31" s="6" t="s">
        <v>17</v>
      </c>
      <c r="D31" s="8">
        <v>0.36399999999999999</v>
      </c>
      <c r="E31" s="8">
        <f t="shared" si="0"/>
        <v>0.36399999999999999</v>
      </c>
    </row>
    <row r="32" spans="1:5">
      <c r="A32" s="6" t="s">
        <v>41</v>
      </c>
      <c r="B32" s="11" t="s">
        <v>42</v>
      </c>
      <c r="C32" s="6" t="s">
        <v>17</v>
      </c>
      <c r="D32" s="8">
        <v>1.01</v>
      </c>
      <c r="E32" s="8">
        <f t="shared" si="0"/>
        <v>1.01</v>
      </c>
    </row>
    <row r="33" spans="1:5">
      <c r="A33" s="6" t="s">
        <v>43</v>
      </c>
      <c r="B33" s="11" t="s">
        <v>35</v>
      </c>
      <c r="C33" s="6" t="s">
        <v>17</v>
      </c>
      <c r="D33" s="8">
        <v>1</v>
      </c>
      <c r="E33" s="8">
        <f t="shared" si="0"/>
        <v>1</v>
      </c>
    </row>
    <row r="34" spans="1:5">
      <c r="A34" s="6">
        <v>14</v>
      </c>
      <c r="B34" s="13" t="s">
        <v>44</v>
      </c>
      <c r="C34" s="14" t="s">
        <v>45</v>
      </c>
      <c r="D34" s="15">
        <v>59.902000000000001</v>
      </c>
      <c r="E34" s="15">
        <f>D34</f>
        <v>59.902000000000001</v>
      </c>
    </row>
    <row r="35" spans="1:5" ht="60">
      <c r="A35" s="6">
        <v>15</v>
      </c>
      <c r="B35" s="13" t="s">
        <v>46</v>
      </c>
      <c r="C35" s="14"/>
      <c r="D35" s="8"/>
      <c r="E35" s="8"/>
    </row>
    <row r="36" spans="1:5" ht="15.6" customHeight="1">
      <c r="A36" s="6" t="s">
        <v>47</v>
      </c>
      <c r="B36" s="13" t="s">
        <v>48</v>
      </c>
      <c r="C36" s="14" t="s">
        <v>49</v>
      </c>
      <c r="D36" s="58">
        <v>0.59</v>
      </c>
      <c r="E36" s="58">
        <f>D36</f>
        <v>0.59</v>
      </c>
    </row>
    <row r="37" spans="1:5" ht="15.75" customHeight="1">
      <c r="A37" s="6" t="s">
        <v>50</v>
      </c>
      <c r="B37" s="13" t="s">
        <v>51</v>
      </c>
      <c r="C37" s="14" t="s">
        <v>49</v>
      </c>
      <c r="D37" s="58">
        <v>0</v>
      </c>
      <c r="E37" s="58">
        <v>0</v>
      </c>
    </row>
    <row r="38" spans="1:5" ht="15.75" customHeight="1">
      <c r="A38" s="6" t="s">
        <v>52</v>
      </c>
      <c r="B38" s="13" t="s">
        <v>53</v>
      </c>
      <c r="C38" s="14" t="s">
        <v>49</v>
      </c>
      <c r="D38" s="58">
        <v>0</v>
      </c>
      <c r="E38" s="58">
        <f>D38</f>
        <v>0</v>
      </c>
    </row>
    <row r="39" spans="1:5" ht="31.5">
      <c r="A39" s="6">
        <v>16</v>
      </c>
      <c r="B39" s="13" t="s">
        <v>119</v>
      </c>
      <c r="D39" s="16"/>
      <c r="E39" s="16"/>
    </row>
    <row r="40" spans="1:5">
      <c r="A40" s="17">
        <v>17</v>
      </c>
      <c r="B40" s="18" t="s">
        <v>54</v>
      </c>
      <c r="C40" s="17" t="s">
        <v>55</v>
      </c>
      <c r="D40" s="8">
        <v>105.6</v>
      </c>
      <c r="E40" s="8">
        <v>105.6</v>
      </c>
    </row>
    <row r="41" spans="1:5" ht="31.5">
      <c r="A41" s="6">
        <v>18</v>
      </c>
      <c r="B41" s="11" t="s">
        <v>56</v>
      </c>
      <c r="C41" s="11"/>
      <c r="D41" s="8"/>
      <c r="E41" s="8"/>
    </row>
    <row r="42" spans="1:5">
      <c r="A42" s="6" t="s">
        <v>57</v>
      </c>
      <c r="B42" s="11" t="s">
        <v>58</v>
      </c>
      <c r="C42" s="6" t="s">
        <v>55</v>
      </c>
      <c r="D42" s="8">
        <v>107.3</v>
      </c>
      <c r="E42" s="8">
        <v>107.3</v>
      </c>
    </row>
    <row r="43" spans="1:5">
      <c r="A43" s="6">
        <v>19</v>
      </c>
      <c r="B43" s="11" t="s">
        <v>109</v>
      </c>
      <c r="C43" s="6" t="s">
        <v>55</v>
      </c>
      <c r="D43" s="8">
        <v>103</v>
      </c>
      <c r="E43" s="8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6"/>
  <sheetViews>
    <sheetView zoomScaleNormal="100" workbookViewId="0">
      <selection activeCell="D14" sqref="D14"/>
    </sheetView>
  </sheetViews>
  <sheetFormatPr defaultRowHeight="15.75"/>
  <cols>
    <col min="1" max="1" width="8.28515625" style="19" customWidth="1"/>
    <col min="2" max="2" width="30.5703125" style="19" customWidth="1"/>
    <col min="3" max="3" width="13.5703125" style="22" customWidth="1"/>
    <col min="4" max="4" width="13.42578125" style="22" customWidth="1"/>
    <col min="5" max="5" width="15.85546875" style="19" customWidth="1"/>
    <col min="6" max="6" width="9.140625" style="19"/>
    <col min="7" max="7" width="22" style="19" customWidth="1"/>
    <col min="8" max="16384" width="9.140625" style="19"/>
  </cols>
  <sheetData>
    <row r="1" spans="1:7" ht="42" customHeight="1">
      <c r="C1" s="69" t="s">
        <v>115</v>
      </c>
      <c r="D1" s="69"/>
      <c r="E1" s="69"/>
    </row>
    <row r="2" spans="1:7" ht="16.5" customHeight="1">
      <c r="A2" s="20"/>
      <c r="B2" s="20"/>
      <c r="C2" s="21"/>
      <c r="D2" s="21"/>
    </row>
    <row r="3" spans="1:7" ht="39" customHeight="1">
      <c r="A3" s="63" t="s">
        <v>59</v>
      </c>
      <c r="B3" s="63"/>
      <c r="C3" s="63"/>
      <c r="D3" s="63"/>
      <c r="E3" s="63"/>
      <c r="G3" s="3"/>
    </row>
    <row r="4" spans="1:7" ht="35.25" customHeight="1">
      <c r="A4" s="70" t="str">
        <f>'пр 1 ПВ'!A4:E4</f>
        <v xml:space="preserve">общества с ограниченной ответственностью «СИБТЕПЛО»                                                      (ЗАТО п. Солнечный, ИНН 2439008088)
</v>
      </c>
      <c r="B4" s="70"/>
      <c r="C4" s="70"/>
      <c r="D4" s="70"/>
      <c r="E4" s="70"/>
    </row>
    <row r="5" spans="1:7" ht="16.5" customHeight="1">
      <c r="E5" s="23" t="s">
        <v>60</v>
      </c>
    </row>
    <row r="6" spans="1:7" ht="17.25" customHeight="1">
      <c r="A6" s="71" t="s">
        <v>1</v>
      </c>
      <c r="B6" s="71" t="s">
        <v>61</v>
      </c>
      <c r="C6" s="71" t="s">
        <v>4</v>
      </c>
      <c r="D6" s="71"/>
      <c r="E6" s="71"/>
    </row>
    <row r="7" spans="1:7" ht="84" customHeight="1">
      <c r="A7" s="71"/>
      <c r="B7" s="71"/>
      <c r="C7" s="6" t="s">
        <v>62</v>
      </c>
      <c r="D7" s="6" t="s">
        <v>63</v>
      </c>
      <c r="E7" s="24" t="s">
        <v>64</v>
      </c>
    </row>
    <row r="8" spans="1:7">
      <c r="A8" s="24">
        <v>1</v>
      </c>
      <c r="B8" s="24">
        <v>2</v>
      </c>
      <c r="C8" s="25">
        <v>3</v>
      </c>
      <c r="D8" s="25">
        <v>4</v>
      </c>
      <c r="E8" s="25">
        <v>5</v>
      </c>
    </row>
    <row r="9" spans="1:7">
      <c r="A9" s="26">
        <v>1</v>
      </c>
      <c r="B9" s="27" t="s">
        <v>65</v>
      </c>
      <c r="C9" s="28">
        <v>3398.634</v>
      </c>
      <c r="D9" s="28">
        <f>C9</f>
        <v>3398.634</v>
      </c>
      <c r="E9" s="28">
        <f>C9-D9</f>
        <v>0</v>
      </c>
    </row>
    <row r="10" spans="1:7">
      <c r="A10" s="29">
        <v>2</v>
      </c>
      <c r="B10" s="30" t="s">
        <v>66</v>
      </c>
      <c r="C10" s="15">
        <v>841.58600000000001</v>
      </c>
      <c r="D10" s="28">
        <f t="shared" ref="D10:D15" si="0">C10</f>
        <v>841.58600000000001</v>
      </c>
      <c r="E10" s="28">
        <f t="shared" ref="E10:E16" si="1">C10-D10</f>
        <v>0</v>
      </c>
    </row>
    <row r="11" spans="1:7">
      <c r="A11" s="29">
        <v>3</v>
      </c>
      <c r="B11" s="30" t="s">
        <v>67</v>
      </c>
      <c r="C11" s="15">
        <v>2229.6190000000001</v>
      </c>
      <c r="D11" s="28">
        <f t="shared" si="0"/>
        <v>2229.6190000000001</v>
      </c>
      <c r="E11" s="28">
        <f t="shared" si="1"/>
        <v>0</v>
      </c>
    </row>
    <row r="12" spans="1:7" ht="32.25" customHeight="1">
      <c r="A12" s="29">
        <v>4</v>
      </c>
      <c r="B12" s="27" t="s">
        <v>68</v>
      </c>
      <c r="C12" s="15">
        <v>0</v>
      </c>
      <c r="D12" s="28">
        <f t="shared" si="0"/>
        <v>0</v>
      </c>
      <c r="E12" s="28">
        <f t="shared" si="1"/>
        <v>0</v>
      </c>
    </row>
    <row r="13" spans="1:7" ht="47.25">
      <c r="A13" s="29">
        <v>5</v>
      </c>
      <c r="B13" s="27" t="s">
        <v>69</v>
      </c>
      <c r="C13" s="15">
        <v>0</v>
      </c>
      <c r="D13" s="28">
        <f t="shared" si="0"/>
        <v>0</v>
      </c>
      <c r="E13" s="28">
        <f t="shared" si="1"/>
        <v>0</v>
      </c>
    </row>
    <row r="14" spans="1:7" ht="47.25">
      <c r="A14" s="29">
        <v>6</v>
      </c>
      <c r="B14" s="27" t="s">
        <v>70</v>
      </c>
      <c r="C14" s="15">
        <v>88.611000000000004</v>
      </c>
      <c r="D14" s="28">
        <f t="shared" si="0"/>
        <v>88.611000000000004</v>
      </c>
      <c r="E14" s="28">
        <f t="shared" si="1"/>
        <v>0</v>
      </c>
    </row>
    <row r="15" spans="1:7" ht="38.25" customHeight="1">
      <c r="A15" s="29">
        <v>7</v>
      </c>
      <c r="B15" s="27" t="s">
        <v>71</v>
      </c>
      <c r="C15" s="15">
        <v>7.2724000000000002</v>
      </c>
      <c r="D15" s="28">
        <f t="shared" si="0"/>
        <v>7.2724000000000002</v>
      </c>
      <c r="E15" s="28">
        <f t="shared" si="1"/>
        <v>0</v>
      </c>
    </row>
    <row r="16" spans="1:7">
      <c r="A16" s="31">
        <v>8</v>
      </c>
      <c r="B16" s="27" t="s">
        <v>72</v>
      </c>
      <c r="C16" s="15">
        <f>SUM(C9:C15)</f>
        <v>6565.7223999999997</v>
      </c>
      <c r="D16" s="15">
        <f>SUM(D9:D15)</f>
        <v>6565.7223999999997</v>
      </c>
      <c r="E16" s="28">
        <f t="shared" si="1"/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15"/>
  <sheetViews>
    <sheetView zoomScaleNormal="100" workbookViewId="0">
      <selection activeCell="E15" sqref="E15"/>
    </sheetView>
  </sheetViews>
  <sheetFormatPr defaultRowHeight="12.75"/>
  <cols>
    <col min="1" max="1" width="6.5703125" style="33" customWidth="1"/>
    <col min="2" max="2" width="34.42578125" style="33" customWidth="1"/>
    <col min="3" max="3" width="13.28515625" style="33" customWidth="1"/>
    <col min="4" max="4" width="13.140625" style="33" customWidth="1"/>
    <col min="5" max="5" width="13.28515625" style="33" customWidth="1"/>
    <col min="6" max="6" width="22" style="33" customWidth="1"/>
    <col min="7" max="16384" width="9.140625" style="33"/>
  </cols>
  <sheetData>
    <row r="1" spans="1:8" ht="37.5" customHeight="1">
      <c r="A1" s="32"/>
      <c r="B1" s="32"/>
      <c r="C1" s="61" t="s">
        <v>116</v>
      </c>
      <c r="D1" s="61"/>
      <c r="E1" s="61"/>
    </row>
    <row r="2" spans="1:8" ht="18.75">
      <c r="A2" s="34"/>
      <c r="B2" s="34"/>
      <c r="C2" s="34"/>
      <c r="D2" s="34"/>
      <c r="E2" s="35"/>
    </row>
    <row r="3" spans="1:8" ht="39" customHeight="1">
      <c r="A3" s="72" t="s">
        <v>73</v>
      </c>
      <c r="B3" s="72"/>
      <c r="C3" s="72"/>
      <c r="D3" s="72"/>
      <c r="E3" s="72"/>
    </row>
    <row r="4" spans="1:8" ht="42" customHeight="1">
      <c r="A4" s="63" t="str">
        <f>'пр 1 ПВ'!A4:E4</f>
        <v xml:space="preserve">общества с ограниченной ответственностью «СИБТЕПЛО»                                                      (ЗАТО п. Солнечный, ИНН 2439008088)
</v>
      </c>
      <c r="B4" s="63"/>
      <c r="C4" s="63"/>
      <c r="D4" s="63"/>
      <c r="E4" s="63"/>
      <c r="F4" s="3"/>
      <c r="G4" s="4"/>
      <c r="H4" s="4"/>
    </row>
    <row r="5" spans="1:8" ht="18.75">
      <c r="A5" s="36"/>
      <c r="B5" s="36"/>
      <c r="C5" s="36"/>
      <c r="D5" s="36"/>
      <c r="E5" s="36"/>
      <c r="F5" s="4"/>
      <c r="G5" s="4"/>
      <c r="H5" s="4"/>
    </row>
    <row r="6" spans="1:8" ht="28.15" customHeight="1">
      <c r="A6" s="64" t="s">
        <v>1</v>
      </c>
      <c r="B6" s="64" t="s">
        <v>74</v>
      </c>
      <c r="C6" s="67" t="s">
        <v>75</v>
      </c>
      <c r="D6" s="68"/>
      <c r="E6" s="64" t="s">
        <v>64</v>
      </c>
    </row>
    <row r="7" spans="1:8" ht="37.15" customHeight="1">
      <c r="A7" s="66"/>
      <c r="B7" s="66"/>
      <c r="C7" s="6" t="s">
        <v>76</v>
      </c>
      <c r="D7" s="6" t="s">
        <v>63</v>
      </c>
      <c r="E7" s="66"/>
    </row>
    <row r="8" spans="1:8" s="3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7" t="s">
        <v>77</v>
      </c>
      <c r="C9" s="8">
        <v>0</v>
      </c>
      <c r="D9" s="8">
        <v>0</v>
      </c>
      <c r="E9" s="8">
        <v>0</v>
      </c>
    </row>
    <row r="10" spans="1:8" ht="17.25" customHeight="1">
      <c r="A10" s="6">
        <v>2</v>
      </c>
      <c r="B10" s="38" t="s">
        <v>78</v>
      </c>
      <c r="C10" s="15">
        <v>0</v>
      </c>
      <c r="D10" s="15">
        <v>0</v>
      </c>
      <c r="E10" s="8">
        <v>0</v>
      </c>
    </row>
    <row r="11" spans="1:8" ht="17.25" customHeight="1">
      <c r="A11" s="6">
        <v>3</v>
      </c>
      <c r="B11" s="38" t="s">
        <v>79</v>
      </c>
      <c r="C11" s="15">
        <v>0</v>
      </c>
      <c r="D11" s="15">
        <v>0</v>
      </c>
      <c r="E11" s="8">
        <v>0</v>
      </c>
    </row>
    <row r="12" spans="1:8" ht="17.25" customHeight="1">
      <c r="A12" s="6">
        <v>4</v>
      </c>
      <c r="B12" s="39" t="s">
        <v>80</v>
      </c>
      <c r="C12" s="8">
        <v>0</v>
      </c>
      <c r="D12" s="8">
        <v>0</v>
      </c>
      <c r="E12" s="8">
        <v>0</v>
      </c>
    </row>
    <row r="13" spans="1:8" ht="17.25" customHeight="1">
      <c r="A13" s="6">
        <v>5</v>
      </c>
      <c r="B13" s="39" t="s">
        <v>81</v>
      </c>
      <c r="C13" s="8">
        <v>0</v>
      </c>
      <c r="D13" s="8">
        <v>0</v>
      </c>
      <c r="E13" s="8">
        <v>0</v>
      </c>
    </row>
    <row r="14" spans="1:8" ht="17.25" customHeight="1">
      <c r="A14" s="6">
        <v>6</v>
      </c>
      <c r="B14" s="39" t="s">
        <v>82</v>
      </c>
      <c r="C14" s="8">
        <v>66.319999999999993</v>
      </c>
      <c r="D14" s="8">
        <f>C14</f>
        <v>66.319999999999993</v>
      </c>
      <c r="E14" s="8">
        <v>0</v>
      </c>
    </row>
    <row r="15" spans="1:8" ht="17.25" customHeight="1">
      <c r="A15" s="6">
        <v>7</v>
      </c>
      <c r="B15" s="27" t="s">
        <v>83</v>
      </c>
      <c r="C15" s="8">
        <f>SUM(C9:C14)</f>
        <v>66.319999999999993</v>
      </c>
      <c r="D15" s="8">
        <f>SUM(D9:D14)</f>
        <v>66.319999999999993</v>
      </c>
      <c r="E15" s="8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F16"/>
  <sheetViews>
    <sheetView zoomScaleNormal="100" workbookViewId="0">
      <selection activeCell="E11" sqref="E11"/>
    </sheetView>
  </sheetViews>
  <sheetFormatPr defaultRowHeight="12.75" outlineLevelCol="1"/>
  <cols>
    <col min="1" max="1" width="7.42578125" style="40" customWidth="1"/>
    <col min="2" max="2" width="35.85546875" style="40" customWidth="1"/>
    <col min="3" max="3" width="13.140625" style="40" customWidth="1"/>
    <col min="4" max="4" width="13.140625" style="40" customWidth="1" outlineLevel="1"/>
    <col min="5" max="5" width="13.140625" style="40" customWidth="1"/>
    <col min="6" max="6" width="27.42578125" style="40" customWidth="1"/>
    <col min="7" max="16384" width="9.140625" style="40"/>
  </cols>
  <sheetData>
    <row r="1" spans="1:6" ht="37.5" customHeight="1">
      <c r="B1" s="41"/>
      <c r="C1" s="73" t="s">
        <v>117</v>
      </c>
      <c r="D1" s="73"/>
      <c r="E1" s="73"/>
    </row>
    <row r="2" spans="1:6" ht="16.5" customHeight="1">
      <c r="A2" s="42"/>
      <c r="B2" s="43"/>
      <c r="C2" s="42"/>
      <c r="D2" s="42"/>
      <c r="E2" s="42"/>
      <c r="F2" s="3"/>
    </row>
    <row r="3" spans="1:6" ht="18.75" customHeight="1">
      <c r="A3" s="74" t="s">
        <v>84</v>
      </c>
      <c r="B3" s="74"/>
      <c r="C3" s="74"/>
      <c r="D3" s="74"/>
      <c r="E3" s="74"/>
      <c r="F3" s="44"/>
    </row>
    <row r="4" spans="1:6" ht="34.5" customHeight="1">
      <c r="A4" s="70" t="str">
        <f>'пр 1 ПВ'!A4:E4</f>
        <v xml:space="preserve">общества с ограниченной ответственностью «СИБТЕПЛО»                                                      (ЗАТО п. Солнечный, ИНН 2439008088)
</v>
      </c>
      <c r="B4" s="70"/>
      <c r="C4" s="70"/>
      <c r="D4" s="70"/>
      <c r="E4" s="70"/>
      <c r="F4" s="44"/>
    </row>
    <row r="5" spans="1:6" ht="18.75">
      <c r="B5" s="45"/>
    </row>
    <row r="6" spans="1:6" ht="41.25" customHeight="1">
      <c r="A6" s="46" t="s">
        <v>1</v>
      </c>
      <c r="B6" s="46" t="s">
        <v>2</v>
      </c>
      <c r="C6" s="46" t="s">
        <v>3</v>
      </c>
      <c r="D6" s="46" t="s">
        <v>85</v>
      </c>
      <c r="E6" s="46" t="s">
        <v>86</v>
      </c>
    </row>
    <row r="7" spans="1:6" ht="18" customHeight="1">
      <c r="A7" s="46">
        <v>1</v>
      </c>
      <c r="B7" s="46">
        <v>2</v>
      </c>
      <c r="C7" s="46">
        <v>3</v>
      </c>
      <c r="D7" s="46">
        <v>4</v>
      </c>
      <c r="E7" s="46">
        <v>5</v>
      </c>
    </row>
    <row r="8" spans="1:6" ht="32.25" customHeight="1">
      <c r="A8" s="46">
        <v>1</v>
      </c>
      <c r="B8" s="47" t="s">
        <v>87</v>
      </c>
      <c r="C8" s="46" t="s">
        <v>55</v>
      </c>
      <c r="D8" s="51">
        <v>0</v>
      </c>
      <c r="E8" s="46">
        <v>10.61</v>
      </c>
      <c r="F8" s="44"/>
    </row>
    <row r="9" spans="1:6" ht="15.75">
      <c r="A9" s="46">
        <f>A8+1</f>
        <v>2</v>
      </c>
      <c r="B9" s="48" t="s">
        <v>88</v>
      </c>
      <c r="C9" s="46" t="s">
        <v>55</v>
      </c>
      <c r="D9" s="59">
        <v>0</v>
      </c>
      <c r="E9" s="49">
        <v>18.43</v>
      </c>
    </row>
    <row r="10" spans="1:6" ht="32.25" customHeight="1">
      <c r="A10" s="46">
        <f>A9+1</f>
        <v>3</v>
      </c>
      <c r="B10" s="48" t="s">
        <v>89</v>
      </c>
      <c r="C10" s="46" t="s">
        <v>90</v>
      </c>
      <c r="D10" s="50">
        <v>0</v>
      </c>
      <c r="E10" s="51">
        <v>2401</v>
      </c>
    </row>
    <row r="11" spans="1:6" ht="32.25" customHeight="1">
      <c r="A11" s="46">
        <f>A10+1</f>
        <v>4</v>
      </c>
      <c r="B11" s="48" t="s">
        <v>91</v>
      </c>
      <c r="C11" s="46" t="s">
        <v>92</v>
      </c>
      <c r="D11" s="56">
        <v>0</v>
      </c>
      <c r="E11" s="46">
        <v>8760</v>
      </c>
    </row>
    <row r="12" spans="1:6" ht="15.75">
      <c r="A12" s="46">
        <f>A11+1</f>
        <v>5</v>
      </c>
      <c r="B12" s="47" t="s">
        <v>93</v>
      </c>
      <c r="C12" s="46"/>
      <c r="D12" s="51"/>
      <c r="E12" s="46"/>
    </row>
    <row r="13" spans="1:6" ht="15.75">
      <c r="A13" s="46" t="s">
        <v>94</v>
      </c>
      <c r="B13" s="48" t="s">
        <v>48</v>
      </c>
      <c r="C13" s="46" t="s">
        <v>95</v>
      </c>
      <c r="D13" s="59">
        <v>0</v>
      </c>
      <c r="E13" s="58">
        <v>0.59</v>
      </c>
    </row>
    <row r="14" spans="1:6" ht="15.75">
      <c r="A14" s="46" t="s">
        <v>96</v>
      </c>
      <c r="B14" s="48" t="s">
        <v>51</v>
      </c>
      <c r="C14" s="46" t="s">
        <v>95</v>
      </c>
      <c r="D14" s="59">
        <v>0</v>
      </c>
      <c r="E14" s="58">
        <v>0</v>
      </c>
    </row>
    <row r="15" spans="1:6" ht="15.75" customHeight="1">
      <c r="A15" s="52" t="s">
        <v>97</v>
      </c>
      <c r="B15" s="48" t="s">
        <v>53</v>
      </c>
      <c r="C15" s="46" t="s">
        <v>95</v>
      </c>
      <c r="D15" s="59">
        <v>0</v>
      </c>
      <c r="E15" s="58">
        <v>0</v>
      </c>
    </row>
    <row r="16" spans="1:6" ht="15.75" customHeight="1">
      <c r="A16" s="46">
        <v>6</v>
      </c>
      <c r="B16" s="48" t="s">
        <v>98</v>
      </c>
      <c r="C16" s="46" t="s">
        <v>55</v>
      </c>
      <c r="D16" s="51">
        <v>0</v>
      </c>
      <c r="E16" s="46">
        <v>1.5</v>
      </c>
      <c r="F16" s="57"/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H43"/>
  <sheetViews>
    <sheetView zoomScaleNormal="100" workbookViewId="0">
      <selection activeCell="D37" sqref="D37"/>
    </sheetView>
  </sheetViews>
  <sheetFormatPr defaultColWidth="39.85546875" defaultRowHeight="15.75"/>
  <cols>
    <col min="1" max="1" width="7.28515625" style="1" customWidth="1"/>
    <col min="2" max="2" width="33.140625" style="1" customWidth="1"/>
    <col min="3" max="4" width="13.42578125" style="1" customWidth="1"/>
    <col min="5" max="5" width="13.7109375" style="1" customWidth="1"/>
    <col min="6" max="16384" width="39.85546875" style="1"/>
  </cols>
  <sheetData>
    <row r="1" spans="1:8" ht="43.5" customHeight="1">
      <c r="C1" s="61" t="s">
        <v>113</v>
      </c>
      <c r="D1" s="61"/>
      <c r="E1" s="61"/>
    </row>
    <row r="2" spans="1:8" ht="18.75" customHeight="1">
      <c r="A2" s="2"/>
      <c r="B2" s="2"/>
    </row>
    <row r="3" spans="1:8" ht="25.5" customHeight="1">
      <c r="A3" s="62" t="s">
        <v>0</v>
      </c>
      <c r="B3" s="62"/>
      <c r="C3" s="62"/>
      <c r="D3" s="62"/>
      <c r="E3" s="62"/>
      <c r="F3" s="3"/>
    </row>
    <row r="4" spans="1:8" ht="42.75" customHeight="1">
      <c r="A4" s="63" t="s">
        <v>114</v>
      </c>
      <c r="B4" s="63"/>
      <c r="C4" s="63"/>
      <c r="D4" s="63"/>
      <c r="E4" s="63"/>
      <c r="F4" s="4"/>
      <c r="G4" s="4"/>
      <c r="H4" s="4"/>
    </row>
    <row r="5" spans="1:8" ht="15.75" customHeight="1">
      <c r="C5" s="5"/>
    </row>
    <row r="6" spans="1:8" ht="15.6" customHeight="1">
      <c r="A6" s="64" t="s">
        <v>1</v>
      </c>
      <c r="B6" s="64" t="s">
        <v>2</v>
      </c>
      <c r="C6" s="64" t="s">
        <v>3</v>
      </c>
      <c r="D6" s="67" t="s">
        <v>4</v>
      </c>
      <c r="E6" s="68"/>
    </row>
    <row r="7" spans="1:8" ht="18.600000000000001" customHeight="1">
      <c r="A7" s="65"/>
      <c r="B7" s="65"/>
      <c r="C7" s="65"/>
      <c r="D7" s="64" t="s">
        <v>5</v>
      </c>
      <c r="E7" s="64" t="s">
        <v>6</v>
      </c>
    </row>
    <row r="8" spans="1:8" ht="18.600000000000001" customHeight="1">
      <c r="A8" s="66"/>
      <c r="B8" s="66"/>
      <c r="C8" s="66"/>
      <c r="D8" s="66"/>
      <c r="E8" s="66"/>
    </row>
    <row r="9" spans="1:8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>
      <c r="A10" s="6">
        <v>1</v>
      </c>
      <c r="B10" s="7" t="s">
        <v>7</v>
      </c>
      <c r="C10" s="6" t="s">
        <v>8</v>
      </c>
      <c r="D10" s="8">
        <v>3.5</v>
      </c>
      <c r="E10" s="8">
        <f>D10</f>
        <v>3.5</v>
      </c>
    </row>
    <row r="11" spans="1:8" ht="47.25">
      <c r="A11" s="6">
        <v>2</v>
      </c>
      <c r="B11" s="7" t="s">
        <v>9</v>
      </c>
      <c r="C11" s="6" t="s">
        <v>10</v>
      </c>
      <c r="D11" s="55">
        <v>0</v>
      </c>
      <c r="E11" s="55">
        <f>D11</f>
        <v>0</v>
      </c>
    </row>
    <row r="12" spans="1:8" ht="31.5">
      <c r="A12" s="6">
        <v>3</v>
      </c>
      <c r="B12" s="7" t="s">
        <v>11</v>
      </c>
      <c r="C12" s="6" t="s">
        <v>10</v>
      </c>
      <c r="D12" s="8">
        <v>0</v>
      </c>
      <c r="E12" s="8">
        <v>0</v>
      </c>
    </row>
    <row r="13" spans="1:8" ht="47.25">
      <c r="A13" s="6">
        <v>4</v>
      </c>
      <c r="B13" s="7" t="s">
        <v>12</v>
      </c>
      <c r="C13" s="6" t="s">
        <v>10</v>
      </c>
      <c r="D13" s="55">
        <v>0</v>
      </c>
      <c r="E13" s="55">
        <v>0</v>
      </c>
    </row>
    <row r="14" spans="1:8" ht="33" customHeight="1">
      <c r="A14" s="6">
        <v>5</v>
      </c>
      <c r="B14" s="7" t="s">
        <v>13</v>
      </c>
      <c r="C14" s="6" t="s">
        <v>14</v>
      </c>
      <c r="D14" s="8">
        <v>0.09</v>
      </c>
      <c r="E14" s="8">
        <f>D14</f>
        <v>0.09</v>
      </c>
    </row>
    <row r="15" spans="1:8" ht="22.5" customHeight="1">
      <c r="A15" s="6">
        <v>6</v>
      </c>
      <c r="B15" s="7" t="s">
        <v>15</v>
      </c>
      <c r="C15" s="6" t="s">
        <v>14</v>
      </c>
      <c r="D15" s="8">
        <v>0.09</v>
      </c>
      <c r="E15" s="8">
        <f>D15</f>
        <v>0.09</v>
      </c>
    </row>
    <row r="16" spans="1:8" ht="48" customHeight="1">
      <c r="A16" s="6">
        <v>7</v>
      </c>
      <c r="B16" s="7" t="s">
        <v>16</v>
      </c>
      <c r="C16" s="6" t="s">
        <v>17</v>
      </c>
      <c r="D16" s="8">
        <v>31.048999999999999</v>
      </c>
      <c r="E16" s="8">
        <f>D16</f>
        <v>31.048999999999999</v>
      </c>
    </row>
    <row r="17" spans="1:5" ht="22.5" customHeight="1">
      <c r="A17" s="6" t="s">
        <v>18</v>
      </c>
      <c r="B17" s="9" t="s">
        <v>19</v>
      </c>
      <c r="C17" s="6" t="s">
        <v>17</v>
      </c>
      <c r="D17" s="8">
        <v>0</v>
      </c>
      <c r="E17" s="8">
        <v>0</v>
      </c>
    </row>
    <row r="18" spans="1:5" ht="19.5" customHeight="1">
      <c r="A18" s="6" t="s">
        <v>20</v>
      </c>
      <c r="B18" s="10" t="s">
        <v>21</v>
      </c>
      <c r="C18" s="6" t="s">
        <v>17</v>
      </c>
      <c r="D18" s="8">
        <v>31.048999999999999</v>
      </c>
      <c r="E18" s="8">
        <f>D18</f>
        <v>31.048999999999999</v>
      </c>
    </row>
    <row r="19" spans="1:5" ht="39" customHeight="1">
      <c r="A19" s="6">
        <v>8</v>
      </c>
      <c r="B19" s="11" t="s">
        <v>22</v>
      </c>
      <c r="C19" s="6" t="s">
        <v>17</v>
      </c>
      <c r="D19" s="8">
        <v>0</v>
      </c>
      <c r="E19" s="8">
        <v>0</v>
      </c>
    </row>
    <row r="20" spans="1:5" ht="39" customHeight="1">
      <c r="A20" s="6">
        <v>9</v>
      </c>
      <c r="B20" s="11" t="s">
        <v>23</v>
      </c>
      <c r="C20" s="6" t="s">
        <v>17</v>
      </c>
      <c r="D20" s="8">
        <v>0</v>
      </c>
      <c r="E20" s="8">
        <f>D20</f>
        <v>0</v>
      </c>
    </row>
    <row r="21" spans="1:5" ht="31.5">
      <c r="A21" s="6">
        <v>10</v>
      </c>
      <c r="B21" s="7" t="s">
        <v>24</v>
      </c>
      <c r="C21" s="6" t="s">
        <v>17</v>
      </c>
      <c r="D21" s="8">
        <f>D22+D23</f>
        <v>31.05</v>
      </c>
      <c r="E21" s="8">
        <f>E22+E23</f>
        <v>31.05</v>
      </c>
    </row>
    <row r="22" spans="1:5">
      <c r="A22" s="6" t="s">
        <v>25</v>
      </c>
      <c r="B22" s="12" t="s">
        <v>26</v>
      </c>
      <c r="C22" s="6" t="s">
        <v>17</v>
      </c>
      <c r="D22" s="8">
        <v>0</v>
      </c>
      <c r="E22" s="8">
        <v>0</v>
      </c>
    </row>
    <row r="23" spans="1:5">
      <c r="A23" s="6" t="s">
        <v>27</v>
      </c>
      <c r="B23" s="12" t="s">
        <v>28</v>
      </c>
      <c r="C23" s="6" t="s">
        <v>17</v>
      </c>
      <c r="D23" s="8">
        <v>31.05</v>
      </c>
      <c r="E23" s="8">
        <f>D23</f>
        <v>31.05</v>
      </c>
    </row>
    <row r="24" spans="1:5" ht="34.5" customHeight="1">
      <c r="A24" s="6">
        <v>11</v>
      </c>
      <c r="B24" s="12" t="s">
        <v>29</v>
      </c>
      <c r="C24" s="6" t="s">
        <v>17</v>
      </c>
      <c r="D24" s="8">
        <v>1.56</v>
      </c>
      <c r="E24" s="8">
        <f>D24</f>
        <v>1.56</v>
      </c>
    </row>
    <row r="25" spans="1:5" ht="40.5" customHeight="1">
      <c r="A25" s="6">
        <v>12</v>
      </c>
      <c r="B25" s="7" t="s">
        <v>30</v>
      </c>
      <c r="C25" s="6" t="s">
        <v>17</v>
      </c>
      <c r="D25" s="8">
        <v>4.2889999999999997</v>
      </c>
      <c r="E25" s="8">
        <f>D25</f>
        <v>4.2889999999999997</v>
      </c>
    </row>
    <row r="26" spans="1:5" ht="31.5">
      <c r="A26" s="6">
        <v>13</v>
      </c>
      <c r="B26" s="11" t="s">
        <v>31</v>
      </c>
      <c r="C26" s="6" t="s">
        <v>17</v>
      </c>
      <c r="D26" s="8">
        <f>D27+D29+D30+D32</f>
        <v>25.198</v>
      </c>
      <c r="E26" s="8">
        <f>E27+E29+E30+E32</f>
        <v>25.198</v>
      </c>
    </row>
    <row r="27" spans="1:5">
      <c r="A27" s="6" t="s">
        <v>32</v>
      </c>
      <c r="B27" s="11" t="s">
        <v>33</v>
      </c>
      <c r="C27" s="6" t="s">
        <v>17</v>
      </c>
      <c r="D27" s="8">
        <v>25.198</v>
      </c>
      <c r="E27" s="8">
        <f>D27</f>
        <v>25.198</v>
      </c>
    </row>
    <row r="28" spans="1:5">
      <c r="A28" s="8" t="s">
        <v>34</v>
      </c>
      <c r="B28" s="11" t="s">
        <v>35</v>
      </c>
      <c r="C28" s="6" t="s">
        <v>17</v>
      </c>
      <c r="D28" s="8">
        <v>0.38</v>
      </c>
      <c r="E28" s="8">
        <f t="shared" ref="E28:E33" si="0">D28</f>
        <v>0.38</v>
      </c>
    </row>
    <row r="29" spans="1:5">
      <c r="A29" s="6" t="s">
        <v>36</v>
      </c>
      <c r="B29" s="11" t="s">
        <v>37</v>
      </c>
      <c r="C29" s="6" t="s">
        <v>17</v>
      </c>
      <c r="D29" s="8">
        <v>0</v>
      </c>
      <c r="E29" s="8">
        <f t="shared" si="0"/>
        <v>0</v>
      </c>
    </row>
    <row r="30" spans="1:5" ht="16.5" customHeight="1">
      <c r="A30" s="6" t="s">
        <v>38</v>
      </c>
      <c r="B30" s="11" t="s">
        <v>39</v>
      </c>
      <c r="C30" s="6" t="s">
        <v>17</v>
      </c>
      <c r="D30" s="8">
        <v>0</v>
      </c>
      <c r="E30" s="8">
        <f t="shared" si="0"/>
        <v>0</v>
      </c>
    </row>
    <row r="31" spans="1:5">
      <c r="A31" s="6" t="s">
        <v>40</v>
      </c>
      <c r="B31" s="11" t="s">
        <v>35</v>
      </c>
      <c r="C31" s="6" t="s">
        <v>17</v>
      </c>
      <c r="D31" s="8">
        <v>0</v>
      </c>
      <c r="E31" s="8">
        <f t="shared" si="0"/>
        <v>0</v>
      </c>
    </row>
    <row r="32" spans="1:5">
      <c r="A32" s="6" t="s">
        <v>41</v>
      </c>
      <c r="B32" s="11" t="s">
        <v>42</v>
      </c>
      <c r="C32" s="6" t="s">
        <v>17</v>
      </c>
      <c r="D32" s="8">
        <v>0</v>
      </c>
      <c r="E32" s="8">
        <f t="shared" si="0"/>
        <v>0</v>
      </c>
    </row>
    <row r="33" spans="1:5">
      <c r="A33" s="6" t="s">
        <v>43</v>
      </c>
      <c r="B33" s="11" t="s">
        <v>35</v>
      </c>
      <c r="C33" s="6" t="s">
        <v>17</v>
      </c>
      <c r="D33" s="8">
        <v>0</v>
      </c>
      <c r="E33" s="8">
        <f t="shared" si="0"/>
        <v>0</v>
      </c>
    </row>
    <row r="34" spans="1:5">
      <c r="A34" s="6">
        <v>14</v>
      </c>
      <c r="B34" s="13" t="s">
        <v>44</v>
      </c>
      <c r="C34" s="14" t="s">
        <v>45</v>
      </c>
      <c r="D34" s="15">
        <v>0</v>
      </c>
      <c r="E34" s="15">
        <f>D34</f>
        <v>0</v>
      </c>
    </row>
    <row r="35" spans="1:5" ht="60">
      <c r="A35" s="6">
        <v>15</v>
      </c>
      <c r="B35" s="13" t="s">
        <v>46</v>
      </c>
      <c r="C35" s="14"/>
      <c r="D35" s="8"/>
      <c r="E35" s="8"/>
    </row>
    <row r="36" spans="1:5" ht="15.6" customHeight="1">
      <c r="A36" s="6" t="s">
        <v>47</v>
      </c>
      <c r="B36" s="13" t="s">
        <v>48</v>
      </c>
      <c r="C36" s="14" t="s">
        <v>49</v>
      </c>
      <c r="D36" s="58">
        <v>0</v>
      </c>
      <c r="E36" s="58">
        <f>D36</f>
        <v>0</v>
      </c>
    </row>
    <row r="37" spans="1:5" ht="15.75" customHeight="1">
      <c r="A37" s="6" t="s">
        <v>50</v>
      </c>
      <c r="B37" s="13" t="s">
        <v>51</v>
      </c>
      <c r="C37" s="14" t="s">
        <v>49</v>
      </c>
      <c r="D37" s="58">
        <v>0</v>
      </c>
      <c r="E37" s="58">
        <v>0</v>
      </c>
    </row>
    <row r="38" spans="1:5" ht="15.75" customHeight="1">
      <c r="A38" s="6" t="s">
        <v>52</v>
      </c>
      <c r="B38" s="13" t="s">
        <v>53</v>
      </c>
      <c r="C38" s="14" t="s">
        <v>49</v>
      </c>
      <c r="D38" s="58">
        <v>0</v>
      </c>
      <c r="E38" s="58">
        <f>D38</f>
        <v>0</v>
      </c>
    </row>
    <row r="39" spans="1:5" ht="31.5">
      <c r="A39" s="6">
        <v>16</v>
      </c>
      <c r="B39" s="13" t="s">
        <v>119</v>
      </c>
      <c r="D39" s="16"/>
      <c r="E39" s="16"/>
    </row>
    <row r="40" spans="1:5">
      <c r="A40" s="17">
        <v>17</v>
      </c>
      <c r="B40" s="18" t="s">
        <v>54</v>
      </c>
      <c r="C40" s="17" t="s">
        <v>55</v>
      </c>
      <c r="D40" s="8">
        <v>105.6</v>
      </c>
      <c r="E40" s="8">
        <v>105.6</v>
      </c>
    </row>
    <row r="41" spans="1:5" ht="31.5">
      <c r="A41" s="6">
        <v>18</v>
      </c>
      <c r="B41" s="11" t="s">
        <v>56</v>
      </c>
      <c r="C41" s="11"/>
      <c r="D41" s="8"/>
      <c r="E41" s="8"/>
    </row>
    <row r="42" spans="1:5">
      <c r="A42" s="6" t="s">
        <v>57</v>
      </c>
      <c r="B42" s="11" t="s">
        <v>58</v>
      </c>
      <c r="C42" s="6" t="s">
        <v>55</v>
      </c>
      <c r="D42" s="8">
        <v>107.3</v>
      </c>
      <c r="E42" s="8">
        <v>107.3</v>
      </c>
    </row>
    <row r="43" spans="1:5">
      <c r="A43" s="6">
        <v>19</v>
      </c>
      <c r="B43" s="11" t="s">
        <v>109</v>
      </c>
      <c r="C43" s="6" t="s">
        <v>55</v>
      </c>
      <c r="D43" s="8">
        <v>103</v>
      </c>
      <c r="E43" s="8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"/>
  <sheetViews>
    <sheetView zoomScaleNormal="100" workbookViewId="0">
      <selection activeCell="B15" sqref="B15"/>
    </sheetView>
  </sheetViews>
  <sheetFormatPr defaultRowHeight="15.75"/>
  <cols>
    <col min="1" max="1" width="8.28515625" style="19" customWidth="1"/>
    <col min="2" max="2" width="30.5703125" style="19" customWidth="1"/>
    <col min="3" max="3" width="13.5703125" style="22" customWidth="1"/>
    <col min="4" max="4" width="13.42578125" style="22" customWidth="1"/>
    <col min="5" max="5" width="15.85546875" style="19" customWidth="1"/>
    <col min="6" max="6" width="9.140625" style="19"/>
    <col min="7" max="7" width="22" style="19" customWidth="1"/>
    <col min="8" max="16384" width="9.140625" style="19"/>
  </cols>
  <sheetData>
    <row r="1" spans="1:7" ht="42" customHeight="1">
      <c r="C1" s="69" t="s">
        <v>115</v>
      </c>
      <c r="D1" s="69"/>
      <c r="E1" s="69"/>
    </row>
    <row r="2" spans="1:7" ht="16.5" customHeight="1">
      <c r="A2" s="20"/>
      <c r="B2" s="20"/>
      <c r="C2" s="21"/>
      <c r="D2" s="21"/>
    </row>
    <row r="3" spans="1:7" ht="39" customHeight="1">
      <c r="A3" s="63" t="s">
        <v>121</v>
      </c>
      <c r="B3" s="63"/>
      <c r="C3" s="63"/>
      <c r="D3" s="63"/>
      <c r="E3" s="63"/>
      <c r="G3" s="3"/>
    </row>
    <row r="4" spans="1:7" ht="35.25" customHeight="1">
      <c r="A4" s="70" t="str">
        <f>'пр 1 ПВ'!A4:E4</f>
        <v xml:space="preserve">общества с ограниченной ответственностью «СИБТЕПЛО»                                                      (ЗАТО п. Солнечный, ИНН 2439008088)
</v>
      </c>
      <c r="B4" s="70"/>
      <c r="C4" s="70"/>
      <c r="D4" s="70"/>
      <c r="E4" s="70"/>
    </row>
    <row r="5" spans="1:7" ht="16.5" customHeight="1">
      <c r="E5" s="23" t="s">
        <v>60</v>
      </c>
    </row>
    <row r="6" spans="1:7" ht="17.25" customHeight="1">
      <c r="A6" s="71" t="s">
        <v>1</v>
      </c>
      <c r="B6" s="71" t="s">
        <v>61</v>
      </c>
      <c r="C6" s="71" t="s">
        <v>4</v>
      </c>
      <c r="D6" s="71"/>
      <c r="E6" s="71"/>
    </row>
    <row r="7" spans="1:7" ht="84" customHeight="1">
      <c r="A7" s="71"/>
      <c r="B7" s="71"/>
      <c r="C7" s="6" t="s">
        <v>62</v>
      </c>
      <c r="D7" s="6" t="s">
        <v>63</v>
      </c>
      <c r="E7" s="60" t="s">
        <v>64</v>
      </c>
    </row>
    <row r="8" spans="1:7">
      <c r="A8" s="60">
        <v>1</v>
      </c>
      <c r="B8" s="60">
        <v>2</v>
      </c>
      <c r="C8" s="25">
        <v>3</v>
      </c>
      <c r="D8" s="25">
        <v>4</v>
      </c>
      <c r="E8" s="25">
        <v>5</v>
      </c>
    </row>
    <row r="9" spans="1:7">
      <c r="A9" s="26">
        <v>1</v>
      </c>
      <c r="B9" s="27" t="s">
        <v>65</v>
      </c>
      <c r="C9" s="28">
        <v>214.79</v>
      </c>
      <c r="D9" s="28">
        <f>C9</f>
        <v>214.79</v>
      </c>
      <c r="E9" s="28">
        <f>C9-D9</f>
        <v>0</v>
      </c>
    </row>
    <row r="10" spans="1:7">
      <c r="A10" s="29">
        <v>2</v>
      </c>
      <c r="B10" s="30" t="s">
        <v>66</v>
      </c>
      <c r="C10" s="15">
        <v>196.89</v>
      </c>
      <c r="D10" s="28">
        <f t="shared" ref="D10:D15" si="0">C10</f>
        <v>196.89</v>
      </c>
      <c r="E10" s="28">
        <f t="shared" ref="E10:E16" si="1">C10-D10</f>
        <v>0</v>
      </c>
    </row>
    <row r="11" spans="1:7">
      <c r="A11" s="29">
        <v>3</v>
      </c>
      <c r="B11" s="30" t="s">
        <v>67</v>
      </c>
      <c r="C11" s="15">
        <v>83.91</v>
      </c>
      <c r="D11" s="28">
        <f t="shared" si="0"/>
        <v>83.91</v>
      </c>
      <c r="E11" s="28">
        <f t="shared" si="1"/>
        <v>0</v>
      </c>
    </row>
    <row r="12" spans="1:7" ht="32.25" customHeight="1">
      <c r="A12" s="29">
        <v>4</v>
      </c>
      <c r="B12" s="27" t="s">
        <v>68</v>
      </c>
      <c r="C12" s="15">
        <v>0</v>
      </c>
      <c r="D12" s="28">
        <f t="shared" si="0"/>
        <v>0</v>
      </c>
      <c r="E12" s="28">
        <f t="shared" si="1"/>
        <v>0</v>
      </c>
    </row>
    <row r="13" spans="1:7" ht="47.25">
      <c r="A13" s="29">
        <v>5</v>
      </c>
      <c r="B13" s="27" t="s">
        <v>69</v>
      </c>
      <c r="C13" s="15">
        <v>0</v>
      </c>
      <c r="D13" s="28">
        <f t="shared" si="0"/>
        <v>0</v>
      </c>
      <c r="E13" s="28">
        <f t="shared" si="1"/>
        <v>0</v>
      </c>
    </row>
    <row r="14" spans="1:7" ht="47.25">
      <c r="A14" s="29">
        <v>6</v>
      </c>
      <c r="B14" s="27" t="s">
        <v>70</v>
      </c>
      <c r="C14" s="15">
        <v>4.3209999999999997</v>
      </c>
      <c r="D14" s="28">
        <f t="shared" si="0"/>
        <v>4.3209999999999997</v>
      </c>
      <c r="E14" s="28">
        <f t="shared" si="1"/>
        <v>0</v>
      </c>
    </row>
    <row r="15" spans="1:7" ht="38.25" customHeight="1">
      <c r="A15" s="29">
        <v>7</v>
      </c>
      <c r="B15" s="27" t="s">
        <v>71</v>
      </c>
      <c r="C15" s="15">
        <v>0</v>
      </c>
      <c r="D15" s="28">
        <f t="shared" si="0"/>
        <v>0</v>
      </c>
      <c r="E15" s="28">
        <f t="shared" si="1"/>
        <v>0</v>
      </c>
    </row>
    <row r="16" spans="1:7">
      <c r="A16" s="31">
        <v>8</v>
      </c>
      <c r="B16" s="27" t="s">
        <v>72</v>
      </c>
      <c r="C16" s="15">
        <f>SUM(C9:C15)</f>
        <v>499.91099999999994</v>
      </c>
      <c r="D16" s="15">
        <f>SUM(D9:D15)</f>
        <v>499.91099999999994</v>
      </c>
      <c r="E16" s="28">
        <f t="shared" si="1"/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15"/>
  <sheetViews>
    <sheetView zoomScaleNormal="100" workbookViewId="0">
      <selection activeCell="A3" sqref="A3:E3"/>
    </sheetView>
  </sheetViews>
  <sheetFormatPr defaultRowHeight="12.75"/>
  <cols>
    <col min="1" max="1" width="6.5703125" style="33" customWidth="1"/>
    <col min="2" max="2" width="34.42578125" style="33" customWidth="1"/>
    <col min="3" max="3" width="13.28515625" style="33" customWidth="1"/>
    <col min="4" max="4" width="13.140625" style="33" customWidth="1"/>
    <col min="5" max="5" width="13.28515625" style="33" customWidth="1"/>
    <col min="6" max="6" width="22" style="33" customWidth="1"/>
    <col min="7" max="16384" width="9.140625" style="33"/>
  </cols>
  <sheetData>
    <row r="1" spans="1:8" ht="37.5" customHeight="1">
      <c r="A1" s="32"/>
      <c r="B1" s="32"/>
      <c r="C1" s="61" t="s">
        <v>116</v>
      </c>
      <c r="D1" s="61"/>
      <c r="E1" s="61"/>
    </row>
    <row r="2" spans="1:8" ht="18.75">
      <c r="A2" s="34"/>
      <c r="B2" s="34"/>
      <c r="C2" s="34"/>
      <c r="D2" s="34"/>
      <c r="E2" s="35"/>
    </row>
    <row r="3" spans="1:8" ht="39" customHeight="1">
      <c r="A3" s="72" t="s">
        <v>122</v>
      </c>
      <c r="B3" s="72"/>
      <c r="C3" s="72"/>
      <c r="D3" s="72"/>
      <c r="E3" s="72"/>
    </row>
    <row r="4" spans="1:8" ht="42" customHeight="1">
      <c r="A4" s="63" t="str">
        <f>'пр 1 ПВ'!A4:E4</f>
        <v xml:space="preserve">общества с ограниченной ответственностью «СИБТЕПЛО»                                                      (ЗАТО п. Солнечный, ИНН 2439008088)
</v>
      </c>
      <c r="B4" s="63"/>
      <c r="C4" s="63"/>
      <c r="D4" s="63"/>
      <c r="E4" s="63"/>
      <c r="F4" s="3"/>
      <c r="G4" s="4"/>
      <c r="H4" s="4"/>
    </row>
    <row r="5" spans="1:8" ht="18.75">
      <c r="A5" s="36"/>
      <c r="B5" s="36"/>
      <c r="C5" s="36"/>
      <c r="D5" s="36"/>
      <c r="E5" s="36"/>
      <c r="F5" s="4"/>
      <c r="G5" s="4"/>
      <c r="H5" s="4"/>
    </row>
    <row r="6" spans="1:8" ht="28.15" customHeight="1">
      <c r="A6" s="64" t="s">
        <v>1</v>
      </c>
      <c r="B6" s="64" t="s">
        <v>74</v>
      </c>
      <c r="C6" s="67" t="s">
        <v>75</v>
      </c>
      <c r="D6" s="68"/>
      <c r="E6" s="64" t="s">
        <v>64</v>
      </c>
    </row>
    <row r="7" spans="1:8" ht="37.15" customHeight="1">
      <c r="A7" s="66"/>
      <c r="B7" s="66"/>
      <c r="C7" s="6" t="s">
        <v>76</v>
      </c>
      <c r="D7" s="6" t="s">
        <v>63</v>
      </c>
      <c r="E7" s="66"/>
    </row>
    <row r="8" spans="1:8" s="37" customFormat="1" ht="15.7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>
      <c r="A9" s="6">
        <v>1</v>
      </c>
      <c r="B9" s="27" t="s">
        <v>77</v>
      </c>
      <c r="C9" s="8">
        <v>0</v>
      </c>
      <c r="D9" s="8">
        <v>0</v>
      </c>
      <c r="E9" s="8">
        <v>0</v>
      </c>
    </row>
    <row r="10" spans="1:8" ht="17.25" customHeight="1">
      <c r="A10" s="6">
        <v>2</v>
      </c>
      <c r="B10" s="38" t="s">
        <v>78</v>
      </c>
      <c r="C10" s="15">
        <v>0</v>
      </c>
      <c r="D10" s="15">
        <v>0</v>
      </c>
      <c r="E10" s="8">
        <v>0</v>
      </c>
    </row>
    <row r="11" spans="1:8" ht="17.25" customHeight="1">
      <c r="A11" s="6">
        <v>3</v>
      </c>
      <c r="B11" s="38" t="s">
        <v>79</v>
      </c>
      <c r="C11" s="15">
        <v>0</v>
      </c>
      <c r="D11" s="15">
        <v>0</v>
      </c>
      <c r="E11" s="8">
        <v>0</v>
      </c>
    </row>
    <row r="12" spans="1:8" ht="17.25" customHeight="1">
      <c r="A12" s="6">
        <v>4</v>
      </c>
      <c r="B12" s="39" t="s">
        <v>80</v>
      </c>
      <c r="C12" s="8">
        <v>0</v>
      </c>
      <c r="D12" s="8">
        <v>0</v>
      </c>
      <c r="E12" s="8">
        <v>0</v>
      </c>
    </row>
    <row r="13" spans="1:8" ht="17.25" customHeight="1">
      <c r="A13" s="6">
        <v>5</v>
      </c>
      <c r="B13" s="39" t="s">
        <v>81</v>
      </c>
      <c r="C13" s="8">
        <v>0</v>
      </c>
      <c r="D13" s="8">
        <v>0</v>
      </c>
      <c r="E13" s="8">
        <v>0</v>
      </c>
    </row>
    <row r="14" spans="1:8" ht="17.25" customHeight="1">
      <c r="A14" s="6">
        <v>6</v>
      </c>
      <c r="B14" s="39" t="s">
        <v>82</v>
      </c>
      <c r="C14" s="8">
        <v>10.1</v>
      </c>
      <c r="D14" s="8">
        <f>C14</f>
        <v>10.1</v>
      </c>
      <c r="E14" s="8">
        <v>0</v>
      </c>
    </row>
    <row r="15" spans="1:8" ht="17.25" customHeight="1">
      <c r="A15" s="6">
        <v>7</v>
      </c>
      <c r="B15" s="27" t="s">
        <v>83</v>
      </c>
      <c r="C15" s="8">
        <f>SUM(C9:C14)</f>
        <v>10.1</v>
      </c>
      <c r="D15" s="8">
        <f>SUM(D9:D14)</f>
        <v>10.1</v>
      </c>
      <c r="E15" s="8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16"/>
  <sheetViews>
    <sheetView zoomScaleNormal="100" workbookViewId="0">
      <selection activeCell="D23" sqref="D23"/>
    </sheetView>
  </sheetViews>
  <sheetFormatPr defaultRowHeight="12.75" outlineLevelCol="1"/>
  <cols>
    <col min="1" max="1" width="7.42578125" style="40" customWidth="1"/>
    <col min="2" max="2" width="35.85546875" style="40" customWidth="1"/>
    <col min="3" max="3" width="13.140625" style="40" customWidth="1"/>
    <col min="4" max="4" width="13.140625" style="40" customWidth="1" outlineLevel="1"/>
    <col min="5" max="5" width="13.140625" style="40" customWidth="1"/>
    <col min="6" max="6" width="27.42578125" style="40" customWidth="1"/>
    <col min="7" max="16384" width="9.140625" style="40"/>
  </cols>
  <sheetData>
    <row r="1" spans="1:6" ht="37.5" customHeight="1">
      <c r="B1" s="41"/>
      <c r="C1" s="73" t="s">
        <v>117</v>
      </c>
      <c r="D1" s="73"/>
      <c r="E1" s="73"/>
    </row>
    <row r="2" spans="1:6" ht="16.5" customHeight="1">
      <c r="A2" s="42"/>
      <c r="B2" s="43"/>
      <c r="C2" s="42"/>
      <c r="D2" s="42"/>
      <c r="E2" s="42"/>
      <c r="F2" s="3"/>
    </row>
    <row r="3" spans="1:6" ht="38.25" customHeight="1">
      <c r="A3" s="74" t="s">
        <v>123</v>
      </c>
      <c r="B3" s="74"/>
      <c r="C3" s="74"/>
      <c r="D3" s="74"/>
      <c r="E3" s="74"/>
      <c r="F3" s="44"/>
    </row>
    <row r="4" spans="1:6" ht="34.5" customHeight="1">
      <c r="A4" s="70" t="str">
        <f>'пр 1 ПВ'!A4:E4</f>
        <v xml:space="preserve">общества с ограниченной ответственностью «СИБТЕПЛО»                                                      (ЗАТО п. Солнечный, ИНН 2439008088)
</v>
      </c>
      <c r="B4" s="70"/>
      <c r="C4" s="70"/>
      <c r="D4" s="70"/>
      <c r="E4" s="70"/>
      <c r="F4" s="44"/>
    </row>
    <row r="5" spans="1:6" ht="18.75">
      <c r="B5" s="45"/>
    </row>
    <row r="6" spans="1:6" ht="41.25" customHeight="1">
      <c r="A6" s="46" t="s">
        <v>1</v>
      </c>
      <c r="B6" s="46" t="s">
        <v>2</v>
      </c>
      <c r="C6" s="46" t="s">
        <v>3</v>
      </c>
      <c r="D6" s="46" t="s">
        <v>85</v>
      </c>
      <c r="E6" s="46" t="s">
        <v>86</v>
      </c>
    </row>
    <row r="7" spans="1:6" ht="18" customHeight="1">
      <c r="A7" s="46">
        <v>1</v>
      </c>
      <c r="B7" s="46">
        <v>2</v>
      </c>
      <c r="C7" s="46">
        <v>3</v>
      </c>
      <c r="D7" s="46">
        <v>4</v>
      </c>
      <c r="E7" s="46">
        <v>5</v>
      </c>
    </row>
    <row r="8" spans="1:6" ht="32.25" customHeight="1">
      <c r="A8" s="46">
        <v>1</v>
      </c>
      <c r="B8" s="47" t="s">
        <v>87</v>
      </c>
      <c r="C8" s="46" t="s">
        <v>55</v>
      </c>
      <c r="D8" s="51">
        <v>0</v>
      </c>
      <c r="E8" s="46">
        <v>100</v>
      </c>
      <c r="F8" s="44"/>
    </row>
    <row r="9" spans="1:6" ht="15.75">
      <c r="A9" s="46">
        <f>A8+1</f>
        <v>2</v>
      </c>
      <c r="B9" s="48" t="s">
        <v>88</v>
      </c>
      <c r="C9" s="46" t="s">
        <v>55</v>
      </c>
      <c r="D9" s="59">
        <v>0</v>
      </c>
      <c r="E9" s="49">
        <v>13.81</v>
      </c>
    </row>
    <row r="10" spans="1:6" ht="32.25" customHeight="1">
      <c r="A10" s="46">
        <f>A9+1</f>
        <v>3</v>
      </c>
      <c r="B10" s="48" t="s">
        <v>89</v>
      </c>
      <c r="C10" s="46" t="s">
        <v>90</v>
      </c>
      <c r="D10" s="50">
        <v>0</v>
      </c>
      <c r="E10" s="51">
        <v>640</v>
      </c>
    </row>
    <row r="11" spans="1:6" ht="32.25" customHeight="1">
      <c r="A11" s="46">
        <f>A10+1</f>
        <v>4</v>
      </c>
      <c r="B11" s="48" t="s">
        <v>91</v>
      </c>
      <c r="C11" s="46" t="s">
        <v>92</v>
      </c>
      <c r="D11" s="56">
        <v>0</v>
      </c>
      <c r="E11" s="46">
        <v>8760</v>
      </c>
    </row>
    <row r="12" spans="1:6" ht="15.75">
      <c r="A12" s="46">
        <f>A11+1</f>
        <v>5</v>
      </c>
      <c r="B12" s="47" t="s">
        <v>93</v>
      </c>
      <c r="C12" s="46"/>
      <c r="D12" s="51"/>
      <c r="E12" s="46"/>
    </row>
    <row r="13" spans="1:6" ht="15.75">
      <c r="A13" s="46" t="s">
        <v>94</v>
      </c>
      <c r="B13" s="48" t="s">
        <v>48</v>
      </c>
      <c r="C13" s="46" t="s">
        <v>95</v>
      </c>
      <c r="D13" s="59">
        <v>0</v>
      </c>
      <c r="E13" s="58">
        <v>0</v>
      </c>
    </row>
    <row r="14" spans="1:6" ht="15.75">
      <c r="A14" s="46" t="s">
        <v>96</v>
      </c>
      <c r="B14" s="48" t="s">
        <v>51</v>
      </c>
      <c r="C14" s="46" t="s">
        <v>95</v>
      </c>
      <c r="D14" s="59">
        <v>0</v>
      </c>
      <c r="E14" s="58">
        <v>0</v>
      </c>
    </row>
    <row r="15" spans="1:6" ht="15.75" customHeight="1">
      <c r="A15" s="52" t="s">
        <v>97</v>
      </c>
      <c r="B15" s="48" t="s">
        <v>53</v>
      </c>
      <c r="C15" s="46" t="s">
        <v>95</v>
      </c>
      <c r="D15" s="59">
        <v>0</v>
      </c>
      <c r="E15" s="58">
        <v>0</v>
      </c>
    </row>
    <row r="16" spans="1:6" ht="15.75" customHeight="1">
      <c r="A16" s="46">
        <v>6</v>
      </c>
      <c r="B16" s="48" t="s">
        <v>98</v>
      </c>
      <c r="C16" s="46" t="s">
        <v>55</v>
      </c>
      <c r="D16" s="51">
        <v>0</v>
      </c>
      <c r="E16" s="46">
        <v>0</v>
      </c>
      <c r="F16" s="57"/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14"/>
  <sheetViews>
    <sheetView tabSelected="1" zoomScaleNormal="100" workbookViewId="0">
      <selection activeCell="G24" sqref="G24"/>
    </sheetView>
  </sheetViews>
  <sheetFormatPr defaultRowHeight="15"/>
  <cols>
    <col min="1" max="1" width="5.85546875" style="53" customWidth="1"/>
    <col min="2" max="2" width="28.85546875" style="53" customWidth="1"/>
    <col min="3" max="3" width="13.140625" style="53" customWidth="1"/>
    <col min="4" max="5" width="17.42578125" style="53" customWidth="1"/>
    <col min="6" max="16384" width="9.140625" style="53"/>
  </cols>
  <sheetData>
    <row r="1" spans="1:7" ht="60" customHeight="1">
      <c r="D1" s="81" t="s">
        <v>118</v>
      </c>
      <c r="E1" s="82"/>
    </row>
    <row r="2" spans="1:7" ht="15.75" customHeight="1"/>
    <row r="3" spans="1:7" ht="27" customHeight="1">
      <c r="A3" s="83" t="s">
        <v>110</v>
      </c>
      <c r="B3" s="83"/>
      <c r="C3" s="83"/>
      <c r="D3" s="83"/>
      <c r="E3" s="83"/>
      <c r="F3" s="84"/>
      <c r="G3" s="84"/>
    </row>
    <row r="4" spans="1:7" ht="37.5" customHeight="1">
      <c r="A4" s="70" t="str">
        <f>'пр 1 ПВ'!A4:E4</f>
        <v xml:space="preserve">общества с ограниченной ответственностью «СИБТЕПЛО»                                                      (ЗАТО п. Солнечный, ИНН 2439008088)
</v>
      </c>
      <c r="B4" s="70"/>
      <c r="C4" s="70"/>
      <c r="D4" s="70"/>
      <c r="E4" s="70"/>
    </row>
    <row r="6" spans="1:7" s="54" customFormat="1" ht="23.25" customHeight="1">
      <c r="A6" s="85" t="s">
        <v>1</v>
      </c>
      <c r="B6" s="85" t="s">
        <v>99</v>
      </c>
      <c r="C6" s="85" t="s">
        <v>3</v>
      </c>
      <c r="D6" s="87" t="s">
        <v>100</v>
      </c>
      <c r="E6" s="88"/>
    </row>
    <row r="7" spans="1:7" s="54" customFormat="1" ht="45.75" customHeight="1">
      <c r="A7" s="86"/>
      <c r="B7" s="86"/>
      <c r="C7" s="86"/>
      <c r="D7" s="46" t="s">
        <v>101</v>
      </c>
      <c r="E7" s="46" t="s">
        <v>102</v>
      </c>
    </row>
    <row r="8" spans="1:7" s="54" customFormat="1" ht="15.75" customHeight="1">
      <c r="A8" s="46">
        <v>1</v>
      </c>
      <c r="B8" s="46">
        <v>2</v>
      </c>
      <c r="C8" s="46">
        <v>3</v>
      </c>
      <c r="D8" s="46">
        <v>4</v>
      </c>
      <c r="E8" s="46">
        <v>5</v>
      </c>
    </row>
    <row r="9" spans="1:7" s="54" customFormat="1" ht="15.75" customHeight="1">
      <c r="A9" s="46">
        <v>1</v>
      </c>
      <c r="B9" s="78" t="s">
        <v>103</v>
      </c>
      <c r="C9" s="79"/>
      <c r="D9" s="79"/>
      <c r="E9" s="80"/>
    </row>
    <row r="10" spans="1:7" s="54" customFormat="1" ht="32.25" customHeight="1">
      <c r="A10" s="46" t="s">
        <v>104</v>
      </c>
      <c r="B10" s="48" t="s">
        <v>105</v>
      </c>
      <c r="C10" s="46" t="s">
        <v>106</v>
      </c>
      <c r="D10" s="49">
        <v>79.47</v>
      </c>
      <c r="E10" s="49">
        <v>83.76</v>
      </c>
    </row>
    <row r="11" spans="1:7" ht="32.25" customHeight="1">
      <c r="A11" s="46" t="s">
        <v>107</v>
      </c>
      <c r="B11" s="48" t="s">
        <v>108</v>
      </c>
      <c r="C11" s="46" t="s">
        <v>106</v>
      </c>
      <c r="D11" s="49">
        <v>79.47</v>
      </c>
      <c r="E11" s="46">
        <v>83.76</v>
      </c>
    </row>
    <row r="12" spans="1:7" ht="33.75" customHeight="1">
      <c r="A12" s="46">
        <v>2</v>
      </c>
      <c r="B12" s="75" t="s">
        <v>120</v>
      </c>
      <c r="C12" s="76"/>
      <c r="D12" s="76"/>
      <c r="E12" s="77"/>
    </row>
    <row r="13" spans="1:7" ht="54" customHeight="1">
      <c r="A13" s="46" t="s">
        <v>111</v>
      </c>
      <c r="B13" s="48" t="s">
        <v>105</v>
      </c>
      <c r="C13" s="46" t="s">
        <v>106</v>
      </c>
      <c r="D13" s="46">
        <v>19.71</v>
      </c>
      <c r="E13" s="46">
        <v>20.77</v>
      </c>
    </row>
    <row r="14" spans="1:7" ht="31.5">
      <c r="A14" s="46" t="s">
        <v>112</v>
      </c>
      <c r="B14" s="48" t="s">
        <v>108</v>
      </c>
      <c r="C14" s="46" t="s">
        <v>106</v>
      </c>
      <c r="D14" s="46">
        <v>19.71</v>
      </c>
      <c r="E14" s="46">
        <v>20.77</v>
      </c>
    </row>
  </sheetData>
  <mergeCells count="10">
    <mergeCell ref="B12:E12"/>
    <mergeCell ref="B9:E9"/>
    <mergeCell ref="D1:E1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 1 ПВ</vt:lpstr>
      <vt:lpstr>пр 2 ПВ</vt:lpstr>
      <vt:lpstr>пр 3 ПВ</vt:lpstr>
      <vt:lpstr>пр 4 ПВ</vt:lpstr>
      <vt:lpstr>пр 1 ПВ (2)</vt:lpstr>
      <vt:lpstr>пр 2 ПВ (2)</vt:lpstr>
      <vt:lpstr>пр 3 ПВ (2)</vt:lpstr>
      <vt:lpstr>пр 4 ПВ (2)</vt:lpstr>
      <vt:lpstr>пр 7 ПВ ПВ тр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Muhanko</cp:lastModifiedBy>
  <cp:lastPrinted>2013-12-13T02:28:19Z</cp:lastPrinted>
  <dcterms:created xsi:type="dcterms:W3CDTF">2013-11-12T05:14:00Z</dcterms:created>
  <dcterms:modified xsi:type="dcterms:W3CDTF">2013-12-13T02:29:06Z</dcterms:modified>
</cp:coreProperties>
</file>